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/>
  </bookViews>
  <sheets>
    <sheet name="Rozpočtový výhled 2016, 2017" sheetId="3" r:id="rId1"/>
  </sheets>
  <calcPr calcId="145621"/>
</workbook>
</file>

<file path=xl/calcChain.xml><?xml version="1.0" encoding="utf-8"?>
<calcChain xmlns="http://schemas.openxmlformats.org/spreadsheetml/2006/main">
  <c r="E36" i="3" l="1"/>
  <c r="G36" i="3" l="1"/>
  <c r="D14" i="3"/>
  <c r="F14" i="3" s="1"/>
  <c r="D15" i="3"/>
  <c r="F15" i="3" s="1"/>
  <c r="D16" i="3"/>
  <c r="D17" i="3"/>
  <c r="F17" i="3" s="1"/>
  <c r="D18" i="3"/>
  <c r="F18" i="3" s="1"/>
  <c r="D19" i="3"/>
  <c r="F19" i="3" s="1"/>
  <c r="D20" i="3"/>
  <c r="F20" i="3" s="1"/>
  <c r="D21" i="3"/>
  <c r="F21" i="3" s="1"/>
  <c r="D22" i="3"/>
  <c r="F22" i="3" s="1"/>
  <c r="D23" i="3"/>
  <c r="F23" i="3" s="1"/>
  <c r="D24" i="3"/>
  <c r="F24" i="3" s="1"/>
  <c r="D25" i="3"/>
  <c r="F25" i="3" s="1"/>
  <c r="D26" i="3"/>
  <c r="F26" i="3" s="1"/>
  <c r="D27" i="3"/>
  <c r="F27" i="3" s="1"/>
  <c r="D28" i="3"/>
  <c r="F28" i="3" s="1"/>
  <c r="D29" i="3"/>
  <c r="F29" i="3" s="1"/>
  <c r="D31" i="3"/>
  <c r="F31" i="3" s="1"/>
  <c r="D32" i="3"/>
  <c r="F32" i="3" s="1"/>
  <c r="D33" i="3"/>
  <c r="F33" i="3" s="1"/>
  <c r="D34" i="3"/>
  <c r="F34" i="3" s="1"/>
  <c r="D35" i="3"/>
  <c r="F35" i="3" s="1"/>
  <c r="D38" i="3"/>
  <c r="F38" i="3" s="1"/>
  <c r="D39" i="3"/>
  <c r="F39" i="3" s="1"/>
  <c r="D40" i="3"/>
  <c r="F40" i="3" s="1"/>
  <c r="D41" i="3"/>
  <c r="F41" i="3" s="1"/>
  <c r="D42" i="3"/>
  <c r="F42" i="3" s="1"/>
  <c r="D43" i="3"/>
  <c r="F43" i="3" s="1"/>
  <c r="D44" i="3"/>
  <c r="F44" i="3" s="1"/>
  <c r="D45" i="3"/>
  <c r="F45" i="3" s="1"/>
  <c r="D13" i="3"/>
  <c r="E13" i="3"/>
  <c r="G13" i="3" s="1"/>
  <c r="G14" i="3"/>
  <c r="E15" i="3"/>
  <c r="G17" i="3"/>
  <c r="E18" i="3"/>
  <c r="E19" i="3"/>
  <c r="E20" i="3"/>
  <c r="G21" i="3"/>
  <c r="E22" i="3"/>
  <c r="E23" i="3"/>
  <c r="E24" i="3"/>
  <c r="E25" i="3"/>
  <c r="E26" i="3"/>
  <c r="E27" i="3"/>
  <c r="E28" i="3"/>
  <c r="E29" i="3"/>
  <c r="G31" i="3"/>
  <c r="E32" i="3"/>
  <c r="E33" i="3"/>
  <c r="E34" i="3"/>
  <c r="E35" i="3"/>
  <c r="E38" i="3"/>
  <c r="E39" i="3"/>
  <c r="E40" i="3"/>
  <c r="E41" i="3"/>
  <c r="E42" i="3"/>
  <c r="E43" i="3"/>
  <c r="E44" i="3"/>
  <c r="E45" i="3"/>
  <c r="E8" i="3"/>
  <c r="G8" i="3" s="1"/>
  <c r="E9" i="3"/>
  <c r="G9" i="3" s="1"/>
  <c r="E10" i="3"/>
  <c r="G10" i="3" s="1"/>
  <c r="E7" i="3"/>
  <c r="E50" i="3" l="1"/>
  <c r="G42" i="3"/>
  <c r="G38" i="3"/>
  <c r="G33" i="3"/>
  <c r="G29" i="3"/>
  <c r="G25" i="3"/>
  <c r="G28" i="3"/>
  <c r="G24" i="3"/>
  <c r="G20" i="3"/>
  <c r="F13" i="3"/>
  <c r="G7" i="3"/>
  <c r="G35" i="3"/>
  <c r="G27" i="3"/>
  <c r="G23" i="3"/>
  <c r="G19" i="3"/>
  <c r="G15" i="3"/>
  <c r="G45" i="3"/>
  <c r="G41" i="3"/>
  <c r="G32" i="3"/>
  <c r="G44" i="3"/>
  <c r="G40" i="3"/>
  <c r="G43" i="3"/>
  <c r="G39" i="3"/>
  <c r="G34" i="3"/>
  <c r="G26" i="3"/>
  <c r="G22" i="3"/>
  <c r="G18" i="3"/>
  <c r="D47" i="3"/>
  <c r="E46" i="3" s="1"/>
  <c r="E47" i="3" s="1"/>
  <c r="F47" i="3" l="1"/>
  <c r="G50" i="3"/>
  <c r="G46" i="3" s="1"/>
  <c r="C47" i="3"/>
  <c r="B47" i="3"/>
  <c r="G47" i="3" l="1"/>
</calcChain>
</file>

<file path=xl/sharedStrings.xml><?xml version="1.0" encoding="utf-8"?>
<sst xmlns="http://schemas.openxmlformats.org/spreadsheetml/2006/main" count="50" uniqueCount="50">
  <si>
    <t>§ obsah</t>
  </si>
  <si>
    <t>Obec Nelahozeves</t>
  </si>
  <si>
    <t>2212 Silnice</t>
  </si>
  <si>
    <t>1014 Náklady na psí útulek</t>
  </si>
  <si>
    <t>1019 Ostat. zemědělská činnost</t>
  </si>
  <si>
    <t>2119 Těžební činnost</t>
  </si>
  <si>
    <t>2221 Veřejná silniční doprava</t>
  </si>
  <si>
    <t>2321 Odpadní vody</t>
  </si>
  <si>
    <t>2341 Vodní díla v zemědělské krajině</t>
  </si>
  <si>
    <t>3111 Mateřská škola</t>
  </si>
  <si>
    <t>3113 Základní škola</t>
  </si>
  <si>
    <t>3311 Divadelní činnost</t>
  </si>
  <si>
    <t>3312 Hudební činnost</t>
  </si>
  <si>
    <t>3314 Činnosti knihovnické</t>
  </si>
  <si>
    <t>3319 Volnočasové centrum</t>
  </si>
  <si>
    <t>3349 Sdělovací prostředky</t>
  </si>
  <si>
    <t>3392 Kulturní dům</t>
  </si>
  <si>
    <t>3399 Ostatní záležitosti kultury</t>
  </si>
  <si>
    <t>3419 Tělovýchovná činnost</t>
  </si>
  <si>
    <t>3631 Veřejné osvětlení</t>
  </si>
  <si>
    <t>3632 Pohřebnictví</t>
  </si>
  <si>
    <t>3635 Územní plánování</t>
  </si>
  <si>
    <t>3639 Komunální služby a územní rozvoj</t>
  </si>
  <si>
    <t>3721 Sběr a svoz nebezpečných odpadů</t>
  </si>
  <si>
    <t>3722 Sběr a svoz komunálních odpadů</t>
  </si>
  <si>
    <t>3723 Sběr a svoz ostatních odpadů</t>
  </si>
  <si>
    <t>3725 Sběr a svoz tříděného odpadu</t>
  </si>
  <si>
    <t>3729 Ostatní nakládání s odpady</t>
  </si>
  <si>
    <t>3745 Péče o vzhled obce</t>
  </si>
  <si>
    <t>5212 Ochrana obyvatelstva</t>
  </si>
  <si>
    <t>5512 Požární ochrana</t>
  </si>
  <si>
    <t>6112 Zastupitelstvo obce</t>
  </si>
  <si>
    <t>6171 Činnost místní správy</t>
  </si>
  <si>
    <t>6310 Finanční činnost</t>
  </si>
  <si>
    <t>6330 Vlastní fondy</t>
  </si>
  <si>
    <t>6399 Ostatní finanční operace</t>
  </si>
  <si>
    <t>11**, 12** Daňové příjmy</t>
  </si>
  <si>
    <t>13** Místní a správní poplatky</t>
  </si>
  <si>
    <t>1511 Daň z nemovitostí</t>
  </si>
  <si>
    <t>4*** Dotace</t>
  </si>
  <si>
    <t>CELKEM</t>
  </si>
  <si>
    <t xml:space="preserve">8*** Financování </t>
  </si>
  <si>
    <t>příjmy      2015</t>
  </si>
  <si>
    <t>výdaje          2015</t>
  </si>
  <si>
    <t>3728 Monitoring  nakládání s odpady</t>
  </si>
  <si>
    <t>Rozpočtový výhled příjmů a výdajů na roky 2016, 2017</t>
  </si>
  <si>
    <t>příjmy 2016</t>
  </si>
  <si>
    <t xml:space="preserve">výdaje 2016 </t>
  </si>
  <si>
    <t>příjmy 2017</t>
  </si>
  <si>
    <t xml:space="preserve">výdaje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</si>
</sst>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name val="Tahoma"/>
      <family val="2"/>
      <charset val="238"/>
    </font>
    <font>
      <b/>
      <sz val="12"/>
      <color theme="5" tint="-0.499984740745262"/>
      <name val="Tahoma"/>
      <family val="2"/>
      <charset val="238"/>
    </font>
    <font>
      <b/>
      <sz val="11"/>
      <color theme="5" tint="-0.499984740745262"/>
      <name val="Tahoma"/>
      <family val="2"/>
      <charset val="238"/>
    </font>
    <font>
      <b/>
      <sz val="10"/>
      <name val="Tahoma"/>
      <family val="2"/>
      <charset val="238"/>
    </font>
    <font>
      <b/>
      <sz val="14"/>
      <color theme="5" tint="-0.499984740745262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5" xfId="0" applyNumberFormat="1" applyFont="1" applyBorder="1"/>
    <xf numFmtId="3" fontId="3" fillId="0" borderId="3" xfId="0" applyNumberFormat="1" applyFont="1" applyBorder="1"/>
    <xf numFmtId="3" fontId="1" fillId="0" borderId="1" xfId="0" applyNumberFormat="1" applyFont="1" applyBorder="1"/>
    <xf numFmtId="3" fontId="3" fillId="0" borderId="7" xfId="0" applyNumberFormat="1" applyFont="1" applyBorder="1"/>
    <xf numFmtId="3" fontId="3" fillId="0" borderId="8" xfId="0" applyNumberFormat="1" applyFont="1" applyBorder="1"/>
    <xf numFmtId="3" fontId="3" fillId="0" borderId="9" xfId="0" applyNumberFormat="1" applyFont="1" applyBorder="1"/>
    <xf numFmtId="3" fontId="3" fillId="2" borderId="3" xfId="0" applyNumberFormat="1" applyFont="1" applyFill="1" applyBorder="1"/>
    <xf numFmtId="0" fontId="1" fillId="0" borderId="0" xfId="0" applyFont="1" applyAlignment="1"/>
    <xf numFmtId="0" fontId="5" fillId="0" borderId="0" xfId="0" applyFont="1" applyAlignment="1"/>
    <xf numFmtId="0" fontId="3" fillId="0" borderId="12" xfId="0" applyFont="1" applyBorder="1"/>
    <xf numFmtId="0" fontId="3" fillId="0" borderId="13" xfId="0" applyFont="1" applyBorder="1"/>
    <xf numFmtId="0" fontId="2" fillId="0" borderId="13" xfId="0" applyFont="1" applyBorder="1"/>
    <xf numFmtId="0" fontId="2" fillId="0" borderId="14" xfId="0" applyFont="1" applyBorder="1"/>
    <xf numFmtId="0" fontId="6" fillId="0" borderId="6" xfId="0" applyFont="1" applyBorder="1"/>
    <xf numFmtId="3" fontId="3" fillId="0" borderId="16" xfId="0" applyNumberFormat="1" applyFont="1" applyBorder="1"/>
    <xf numFmtId="3" fontId="3" fillId="0" borderId="17" xfId="0" applyNumberFormat="1" applyFont="1" applyBorder="1"/>
    <xf numFmtId="3" fontId="2" fillId="0" borderId="17" xfId="0" applyNumberFormat="1" applyFont="1" applyBorder="1"/>
    <xf numFmtId="3" fontId="2" fillId="0" borderId="18" xfId="0" applyNumberFormat="1" applyFont="1" applyBorder="1"/>
    <xf numFmtId="3" fontId="1" fillId="0" borderId="15" xfId="0" applyNumberFormat="1" applyFont="1" applyBorder="1"/>
    <xf numFmtId="3" fontId="3" fillId="0" borderId="4" xfId="0" applyNumberFormat="1" applyFont="1" applyBorder="1"/>
    <xf numFmtId="3" fontId="3" fillId="0" borderId="2" xfId="0" applyNumberFormat="1" applyFont="1" applyBorder="1"/>
    <xf numFmtId="3" fontId="2" fillId="0" borderId="2" xfId="0" applyNumberFormat="1" applyFont="1" applyBorder="1"/>
    <xf numFmtId="3" fontId="2" fillId="0" borderId="11" xfId="0" applyNumberFormat="1" applyFont="1" applyBorder="1"/>
    <xf numFmtId="3" fontId="3" fillId="0" borderId="10" xfId="0" applyNumberFormat="1" applyFont="1" applyBorder="1"/>
    <xf numFmtId="0" fontId="7" fillId="0" borderId="0" xfId="0" applyFont="1"/>
    <xf numFmtId="0" fontId="4" fillId="0" borderId="0" xfId="0" applyFont="1" applyAlignment="1"/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>
      <selection activeCell="E61" sqref="E61"/>
    </sheetView>
  </sheetViews>
  <sheetFormatPr defaultColWidth="8.85546875" defaultRowHeight="12.75" x14ac:dyDescent="0.2"/>
  <cols>
    <col min="1" max="1" width="38.85546875" style="1" customWidth="1"/>
    <col min="2" max="2" width="12.85546875" style="1" customWidth="1"/>
    <col min="3" max="3" width="11.7109375" style="1" customWidth="1"/>
    <col min="4" max="4" width="12.28515625" style="1" customWidth="1"/>
    <col min="5" max="5" width="11.85546875" style="1" customWidth="1"/>
    <col min="6" max="6" width="13.28515625" style="1" customWidth="1"/>
    <col min="7" max="7" width="11.85546875" style="1" customWidth="1"/>
    <col min="8" max="16384" width="8.85546875" style="1"/>
  </cols>
  <sheetData>
    <row r="1" spans="1:7" ht="18" x14ac:dyDescent="0.25">
      <c r="A1" s="27" t="s">
        <v>1</v>
      </c>
    </row>
    <row r="2" spans="1:7" ht="15" x14ac:dyDescent="0.2">
      <c r="A2" s="28" t="s">
        <v>45</v>
      </c>
      <c r="E2" s="10"/>
      <c r="F2" s="10"/>
      <c r="G2" s="10"/>
    </row>
    <row r="3" spans="1:7" ht="14.25" x14ac:dyDescent="0.2">
      <c r="A3" s="11"/>
      <c r="E3" s="10"/>
      <c r="F3" s="10"/>
      <c r="G3" s="10"/>
    </row>
    <row r="4" spans="1:7" ht="14.25" x14ac:dyDescent="0.2">
      <c r="A4" s="11"/>
      <c r="E4" s="10"/>
      <c r="F4" s="10"/>
      <c r="G4" s="10"/>
    </row>
    <row r="5" spans="1:7" ht="15" thickBot="1" x14ac:dyDescent="0.25">
      <c r="A5" s="11"/>
      <c r="E5" s="10"/>
      <c r="F5" s="10"/>
      <c r="G5" s="10"/>
    </row>
    <row r="6" spans="1:7" ht="45.75" customHeight="1" thickBot="1" x14ac:dyDescent="0.25">
      <c r="A6" s="29" t="s">
        <v>0</v>
      </c>
      <c r="B6" s="30" t="s">
        <v>42</v>
      </c>
      <c r="C6" s="30" t="s">
        <v>43</v>
      </c>
      <c r="D6" s="31" t="s">
        <v>46</v>
      </c>
      <c r="E6" s="32" t="s">
        <v>47</v>
      </c>
      <c r="F6" s="30" t="s">
        <v>48</v>
      </c>
      <c r="G6" s="30" t="s">
        <v>49</v>
      </c>
    </row>
    <row r="7" spans="1:7" s="2" customFormat="1" x14ac:dyDescent="0.2">
      <c r="A7" s="12" t="s">
        <v>36</v>
      </c>
      <c r="B7" s="22">
        <v>16200000</v>
      </c>
      <c r="C7" s="3">
        <v>0</v>
      </c>
      <c r="D7" s="17">
        <v>16850000</v>
      </c>
      <c r="E7" s="6">
        <f>C7+(C7/100)*1</f>
        <v>0</v>
      </c>
      <c r="F7" s="22">
        <v>17250000</v>
      </c>
      <c r="G7" s="3">
        <f>E7+(E7/100)*1</f>
        <v>0</v>
      </c>
    </row>
    <row r="8" spans="1:7" s="2" customFormat="1" x14ac:dyDescent="0.2">
      <c r="A8" s="13" t="s">
        <v>37</v>
      </c>
      <c r="B8" s="23">
        <v>13142000</v>
      </c>
      <c r="C8" s="4">
        <v>0</v>
      </c>
      <c r="D8" s="18">
        <v>13147000</v>
      </c>
      <c r="E8" s="7">
        <f t="shared" ref="E8:E45" si="0">C8+(C8/100)*1</f>
        <v>0</v>
      </c>
      <c r="F8" s="23">
        <v>13147000</v>
      </c>
      <c r="G8" s="4">
        <f>E8+(E8/100)*1</f>
        <v>0</v>
      </c>
    </row>
    <row r="9" spans="1:7" s="2" customFormat="1" x14ac:dyDescent="0.2">
      <c r="A9" s="13" t="s">
        <v>38</v>
      </c>
      <c r="B9" s="23">
        <v>3360000</v>
      </c>
      <c r="C9" s="4">
        <v>0</v>
      </c>
      <c r="D9" s="18">
        <v>3360000</v>
      </c>
      <c r="E9" s="7">
        <f t="shared" si="0"/>
        <v>0</v>
      </c>
      <c r="F9" s="23">
        <v>3360000</v>
      </c>
      <c r="G9" s="4">
        <f>E9+(E9/100)*1</f>
        <v>0</v>
      </c>
    </row>
    <row r="10" spans="1:7" s="2" customFormat="1" x14ac:dyDescent="0.2">
      <c r="A10" s="13" t="s">
        <v>39</v>
      </c>
      <c r="B10" s="23">
        <v>4462852</v>
      </c>
      <c r="C10" s="4">
        <v>0</v>
      </c>
      <c r="D10" s="18">
        <v>4000000</v>
      </c>
      <c r="E10" s="7">
        <f t="shared" si="0"/>
        <v>0</v>
      </c>
      <c r="F10" s="23">
        <v>6000000</v>
      </c>
      <c r="G10" s="4">
        <f>E10+(E10/100)*1</f>
        <v>0</v>
      </c>
    </row>
    <row r="11" spans="1:7" x14ac:dyDescent="0.2">
      <c r="A11" s="14" t="s">
        <v>3</v>
      </c>
      <c r="B11" s="24"/>
      <c r="C11" s="4">
        <v>12000</v>
      </c>
      <c r="D11" s="19"/>
      <c r="E11" s="7">
        <v>12000</v>
      </c>
      <c r="F11" s="24"/>
      <c r="G11" s="4">
        <v>12000</v>
      </c>
    </row>
    <row r="12" spans="1:7" x14ac:dyDescent="0.2">
      <c r="A12" s="14" t="s">
        <v>4</v>
      </c>
      <c r="B12" s="24"/>
      <c r="C12" s="4">
        <v>25000</v>
      </c>
      <c r="D12" s="19"/>
      <c r="E12" s="7">
        <v>25000</v>
      </c>
      <c r="F12" s="24"/>
      <c r="G12" s="4">
        <v>25000</v>
      </c>
    </row>
    <row r="13" spans="1:7" x14ac:dyDescent="0.2">
      <c r="A13" s="14" t="s">
        <v>5</v>
      </c>
      <c r="B13" s="24">
        <v>10000</v>
      </c>
      <c r="C13" s="4"/>
      <c r="D13" s="19">
        <f>B13+(B13/100)*1</f>
        <v>10100</v>
      </c>
      <c r="E13" s="7">
        <f t="shared" si="0"/>
        <v>0</v>
      </c>
      <c r="F13" s="24">
        <f>D13+(D13/100)*1</f>
        <v>10201</v>
      </c>
      <c r="G13" s="4">
        <f>E13+(E13/100)*1</f>
        <v>0</v>
      </c>
    </row>
    <row r="14" spans="1:7" x14ac:dyDescent="0.2">
      <c r="A14" s="14" t="s">
        <v>2</v>
      </c>
      <c r="B14" s="24"/>
      <c r="C14" s="4">
        <v>150000</v>
      </c>
      <c r="D14" s="19">
        <f t="shared" ref="D14:D45" si="1">B14+(B14/100)*1</f>
        <v>0</v>
      </c>
      <c r="E14" s="7">
        <v>500000</v>
      </c>
      <c r="F14" s="24">
        <f>D14+(D14/100)*1</f>
        <v>0</v>
      </c>
      <c r="G14" s="4">
        <f>E14+(E14/100)*1</f>
        <v>505000</v>
      </c>
    </row>
    <row r="15" spans="1:7" x14ac:dyDescent="0.2">
      <c r="A15" s="14" t="s">
        <v>6</v>
      </c>
      <c r="B15" s="24"/>
      <c r="C15" s="4">
        <v>380000</v>
      </c>
      <c r="D15" s="19">
        <f t="shared" si="1"/>
        <v>0</v>
      </c>
      <c r="E15" s="7">
        <f t="shared" si="0"/>
        <v>383800</v>
      </c>
      <c r="F15" s="24">
        <f>D15+(D15/100)*1</f>
        <v>0</v>
      </c>
      <c r="G15" s="4">
        <f>E15+(E15/100)*1</f>
        <v>387638</v>
      </c>
    </row>
    <row r="16" spans="1:7" x14ac:dyDescent="0.2">
      <c r="A16" s="14" t="s">
        <v>7</v>
      </c>
      <c r="B16" s="24"/>
      <c r="C16" s="4">
        <v>7662000</v>
      </c>
      <c r="D16" s="19">
        <f t="shared" si="1"/>
        <v>0</v>
      </c>
      <c r="E16" s="7">
        <v>8000000</v>
      </c>
      <c r="F16" s="24"/>
      <c r="G16" s="4">
        <v>5000000</v>
      </c>
    </row>
    <row r="17" spans="1:7" x14ac:dyDescent="0.2">
      <c r="A17" s="14" t="s">
        <v>8</v>
      </c>
      <c r="B17" s="24"/>
      <c r="C17" s="4">
        <v>160000</v>
      </c>
      <c r="D17" s="19">
        <f t="shared" si="1"/>
        <v>0</v>
      </c>
      <c r="E17" s="7">
        <v>1000000</v>
      </c>
      <c r="F17" s="24">
        <f>D17+(D17/100)*1</f>
        <v>0</v>
      </c>
      <c r="G17" s="4">
        <f>E17+(E17/100)*1</f>
        <v>1010000</v>
      </c>
    </row>
    <row r="18" spans="1:7" x14ac:dyDescent="0.2">
      <c r="A18" s="14" t="s">
        <v>9</v>
      </c>
      <c r="B18" s="24"/>
      <c r="C18" s="4">
        <v>1373700</v>
      </c>
      <c r="D18" s="19">
        <f t="shared" si="1"/>
        <v>0</v>
      </c>
      <c r="E18" s="7">
        <f t="shared" si="0"/>
        <v>1387437</v>
      </c>
      <c r="F18" s="24">
        <f>D18+(D18/100)*1</f>
        <v>0</v>
      </c>
      <c r="G18" s="4">
        <f>E18+(E18/100)*1</f>
        <v>1401311.37</v>
      </c>
    </row>
    <row r="19" spans="1:7" x14ac:dyDescent="0.2">
      <c r="A19" s="14" t="s">
        <v>10</v>
      </c>
      <c r="B19" s="24"/>
      <c r="C19" s="4">
        <v>2400000</v>
      </c>
      <c r="D19" s="19">
        <f t="shared" si="1"/>
        <v>0</v>
      </c>
      <c r="E19" s="7">
        <f t="shared" si="0"/>
        <v>2424000</v>
      </c>
      <c r="F19" s="24">
        <f>D19+(D19/100)*1</f>
        <v>0</v>
      </c>
      <c r="G19" s="4">
        <f>E19+(E19/100)*1</f>
        <v>2448240</v>
      </c>
    </row>
    <row r="20" spans="1:7" x14ac:dyDescent="0.2">
      <c r="A20" s="14" t="s">
        <v>11</v>
      </c>
      <c r="B20" s="24"/>
      <c r="C20" s="4">
        <v>10000</v>
      </c>
      <c r="D20" s="19">
        <f t="shared" si="1"/>
        <v>0</v>
      </c>
      <c r="E20" s="7">
        <f t="shared" si="0"/>
        <v>10100</v>
      </c>
      <c r="F20" s="24">
        <f>D20+(D20/100)*1</f>
        <v>0</v>
      </c>
      <c r="G20" s="4">
        <f>E20+(E20/100)*1</f>
        <v>10201</v>
      </c>
    </row>
    <row r="21" spans="1:7" x14ac:dyDescent="0.2">
      <c r="A21" s="14" t="s">
        <v>12</v>
      </c>
      <c r="B21" s="24"/>
      <c r="C21" s="4">
        <v>70000</v>
      </c>
      <c r="D21" s="19">
        <f t="shared" si="1"/>
        <v>0</v>
      </c>
      <c r="E21" s="7">
        <v>150000</v>
      </c>
      <c r="F21" s="24">
        <f>D21+(D21/100)*1</f>
        <v>0</v>
      </c>
      <c r="G21" s="4">
        <f>E21+(E21/100)*1</f>
        <v>151500</v>
      </c>
    </row>
    <row r="22" spans="1:7" x14ac:dyDescent="0.2">
      <c r="A22" s="14" t="s">
        <v>13</v>
      </c>
      <c r="B22" s="24">
        <v>3000</v>
      </c>
      <c r="C22" s="4">
        <v>189000</v>
      </c>
      <c r="D22" s="19">
        <f t="shared" si="1"/>
        <v>3030</v>
      </c>
      <c r="E22" s="7">
        <f t="shared" si="0"/>
        <v>190890</v>
      </c>
      <c r="F22" s="24">
        <f>D22+(D22/100)*1</f>
        <v>3060.3</v>
      </c>
      <c r="G22" s="4">
        <f>E22+(E22/100)*1</f>
        <v>192798.9</v>
      </c>
    </row>
    <row r="23" spans="1:7" x14ac:dyDescent="0.2">
      <c r="A23" s="14" t="s">
        <v>14</v>
      </c>
      <c r="B23" s="24"/>
      <c r="C23" s="4">
        <v>126000</v>
      </c>
      <c r="D23" s="19">
        <f t="shared" si="1"/>
        <v>0</v>
      </c>
      <c r="E23" s="7">
        <f t="shared" si="0"/>
        <v>127260</v>
      </c>
      <c r="F23" s="24">
        <f>D23+(D23/100)*1</f>
        <v>0</v>
      </c>
      <c r="G23" s="4">
        <f>E23+(E23/100)*1</f>
        <v>128532.6</v>
      </c>
    </row>
    <row r="24" spans="1:7" x14ac:dyDescent="0.2">
      <c r="A24" s="14" t="s">
        <v>15</v>
      </c>
      <c r="B24" s="24"/>
      <c r="C24" s="4">
        <v>114000</v>
      </c>
      <c r="D24" s="19">
        <f t="shared" si="1"/>
        <v>0</v>
      </c>
      <c r="E24" s="7">
        <f t="shared" si="0"/>
        <v>115140</v>
      </c>
      <c r="F24" s="24">
        <f>D24+(D24/100)*1</f>
        <v>0</v>
      </c>
      <c r="G24" s="4">
        <f>E24+(E24/100)*1</f>
        <v>116291.4</v>
      </c>
    </row>
    <row r="25" spans="1:7" x14ac:dyDescent="0.2">
      <c r="A25" s="14" t="s">
        <v>16</v>
      </c>
      <c r="B25" s="24">
        <v>9000</v>
      </c>
      <c r="C25" s="4">
        <v>335000</v>
      </c>
      <c r="D25" s="19">
        <f t="shared" si="1"/>
        <v>9090</v>
      </c>
      <c r="E25" s="7">
        <f t="shared" si="0"/>
        <v>338350</v>
      </c>
      <c r="F25" s="24">
        <f>D25+(D25/100)*1</f>
        <v>9180.9</v>
      </c>
      <c r="G25" s="4">
        <f>E25+(E25/100)*1</f>
        <v>341733.5</v>
      </c>
    </row>
    <row r="26" spans="1:7" x14ac:dyDescent="0.2">
      <c r="A26" s="14" t="s">
        <v>17</v>
      </c>
      <c r="B26" s="24"/>
      <c r="C26" s="4">
        <v>46100</v>
      </c>
      <c r="D26" s="19">
        <f t="shared" si="1"/>
        <v>0</v>
      </c>
      <c r="E26" s="7">
        <f t="shared" si="0"/>
        <v>46561</v>
      </c>
      <c r="F26" s="24">
        <f>D26+(D26/100)*1</f>
        <v>0</v>
      </c>
      <c r="G26" s="4">
        <f>E26+(E26/100)*1</f>
        <v>47026.61</v>
      </c>
    </row>
    <row r="27" spans="1:7" x14ac:dyDescent="0.2">
      <c r="A27" s="14" t="s">
        <v>18</v>
      </c>
      <c r="B27" s="24"/>
      <c r="C27" s="9">
        <v>265000</v>
      </c>
      <c r="D27" s="19">
        <f t="shared" si="1"/>
        <v>0</v>
      </c>
      <c r="E27" s="7">
        <f t="shared" si="0"/>
        <v>267650</v>
      </c>
      <c r="F27" s="24">
        <f>D27+(D27/100)*1</f>
        <v>0</v>
      </c>
      <c r="G27" s="4">
        <f>E27+(E27/100)*1</f>
        <v>270326.5</v>
      </c>
    </row>
    <row r="28" spans="1:7" x14ac:dyDescent="0.2">
      <c r="A28" s="14" t="s">
        <v>19</v>
      </c>
      <c r="B28" s="24"/>
      <c r="C28" s="4">
        <v>500000</v>
      </c>
      <c r="D28" s="19">
        <f t="shared" si="1"/>
        <v>0</v>
      </c>
      <c r="E28" s="7">
        <f t="shared" si="0"/>
        <v>505000</v>
      </c>
      <c r="F28" s="24">
        <f>D28+(D28/100)*1</f>
        <v>0</v>
      </c>
      <c r="G28" s="4">
        <f>E28+(E28/100)*1</f>
        <v>510050</v>
      </c>
    </row>
    <row r="29" spans="1:7" x14ac:dyDescent="0.2">
      <c r="A29" s="14" t="s">
        <v>20</v>
      </c>
      <c r="B29" s="24">
        <v>15000</v>
      </c>
      <c r="C29" s="4">
        <v>129100</v>
      </c>
      <c r="D29" s="19">
        <f t="shared" si="1"/>
        <v>15150</v>
      </c>
      <c r="E29" s="7">
        <f t="shared" si="0"/>
        <v>130391</v>
      </c>
      <c r="F29" s="24">
        <f>D29+(D29/100)*1</f>
        <v>15301.5</v>
      </c>
      <c r="G29" s="4">
        <f>E29+(E29/100)*1</f>
        <v>131694.91</v>
      </c>
    </row>
    <row r="30" spans="1:7" x14ac:dyDescent="0.2">
      <c r="A30" s="14" t="s">
        <v>21</v>
      </c>
      <c r="B30" s="24"/>
      <c r="C30" s="4">
        <v>510000</v>
      </c>
      <c r="D30" s="19"/>
      <c r="E30" s="7"/>
      <c r="F30" s="24"/>
      <c r="G30" s="4"/>
    </row>
    <row r="31" spans="1:7" x14ac:dyDescent="0.2">
      <c r="A31" s="14" t="s">
        <v>22</v>
      </c>
      <c r="B31" s="24">
        <v>135000</v>
      </c>
      <c r="C31" s="4">
        <v>2524000</v>
      </c>
      <c r="D31" s="19">
        <f t="shared" si="1"/>
        <v>136350</v>
      </c>
      <c r="E31" s="7">
        <v>4000000</v>
      </c>
      <c r="F31" s="24">
        <f>D31+(D31/100)*1</f>
        <v>137713.5</v>
      </c>
      <c r="G31" s="4">
        <f>E31+(E31/100)*1</f>
        <v>4040000</v>
      </c>
    </row>
    <row r="32" spans="1:7" x14ac:dyDescent="0.2">
      <c r="A32" s="14" t="s">
        <v>23</v>
      </c>
      <c r="B32" s="24"/>
      <c r="C32" s="4">
        <v>30000</v>
      </c>
      <c r="D32" s="19">
        <f t="shared" si="1"/>
        <v>0</v>
      </c>
      <c r="E32" s="7">
        <f t="shared" si="0"/>
        <v>30300</v>
      </c>
      <c r="F32" s="24">
        <f>D32+(D32/100)*1</f>
        <v>0</v>
      </c>
      <c r="G32" s="4">
        <f>E32+(E32/100)*1</f>
        <v>30603</v>
      </c>
    </row>
    <row r="33" spans="1:7" x14ac:dyDescent="0.2">
      <c r="A33" s="14" t="s">
        <v>24</v>
      </c>
      <c r="B33" s="24">
        <v>10000</v>
      </c>
      <c r="C33" s="4">
        <v>1350000</v>
      </c>
      <c r="D33" s="19">
        <f t="shared" si="1"/>
        <v>10100</v>
      </c>
      <c r="E33" s="7">
        <f t="shared" si="0"/>
        <v>1363500</v>
      </c>
      <c r="F33" s="24">
        <f>D33+(D33/100)*1</f>
        <v>10201</v>
      </c>
      <c r="G33" s="4">
        <f>E33+(E33/100)*1</f>
        <v>1377135</v>
      </c>
    </row>
    <row r="34" spans="1:7" x14ac:dyDescent="0.2">
      <c r="A34" s="14" t="s">
        <v>25</v>
      </c>
      <c r="B34" s="24">
        <v>50000</v>
      </c>
      <c r="C34" s="4">
        <v>120000</v>
      </c>
      <c r="D34" s="19">
        <f t="shared" si="1"/>
        <v>50500</v>
      </c>
      <c r="E34" s="7">
        <f t="shared" si="0"/>
        <v>121200</v>
      </c>
      <c r="F34" s="24">
        <f>D34+(D34/100)*1</f>
        <v>51005</v>
      </c>
      <c r="G34" s="4">
        <f>E34+(E34/100)*1</f>
        <v>122412</v>
      </c>
    </row>
    <row r="35" spans="1:7" x14ac:dyDescent="0.2">
      <c r="A35" s="14" t="s">
        <v>26</v>
      </c>
      <c r="B35" s="24">
        <v>200000</v>
      </c>
      <c r="C35" s="4">
        <v>300000</v>
      </c>
      <c r="D35" s="19">
        <f t="shared" si="1"/>
        <v>202000</v>
      </c>
      <c r="E35" s="7">
        <f t="shared" si="0"/>
        <v>303000</v>
      </c>
      <c r="F35" s="24">
        <f>D35+(D35/100)*1</f>
        <v>204020</v>
      </c>
      <c r="G35" s="4">
        <f>E35+(E35/100)*1</f>
        <v>306030</v>
      </c>
    </row>
    <row r="36" spans="1:7" x14ac:dyDescent="0.2">
      <c r="A36" s="14" t="s">
        <v>44</v>
      </c>
      <c r="B36" s="24"/>
      <c r="C36" s="4">
        <v>100000</v>
      </c>
      <c r="D36" s="19"/>
      <c r="E36" s="7">
        <f t="shared" si="0"/>
        <v>101000</v>
      </c>
      <c r="F36" s="24"/>
      <c r="G36" s="4">
        <f>E36+(E36/100)*1</f>
        <v>102010</v>
      </c>
    </row>
    <row r="37" spans="1:7" x14ac:dyDescent="0.2">
      <c r="A37" s="14" t="s">
        <v>27</v>
      </c>
      <c r="B37" s="24"/>
      <c r="C37" s="4">
        <v>1000000</v>
      </c>
      <c r="D37" s="19"/>
      <c r="E37" s="7"/>
      <c r="F37" s="24"/>
      <c r="G37" s="4"/>
    </row>
    <row r="38" spans="1:7" x14ac:dyDescent="0.2">
      <c r="A38" s="14" t="s">
        <v>28</v>
      </c>
      <c r="B38" s="24"/>
      <c r="C38" s="4">
        <v>1212000</v>
      </c>
      <c r="D38" s="19">
        <f t="shared" si="1"/>
        <v>0</v>
      </c>
      <c r="E38" s="7">
        <f t="shared" si="0"/>
        <v>1224120</v>
      </c>
      <c r="F38" s="24">
        <f>D38+(D38/100)*1</f>
        <v>0</v>
      </c>
      <c r="G38" s="4">
        <f>E38+(E38/100)*1</f>
        <v>1236361.2</v>
      </c>
    </row>
    <row r="39" spans="1:7" x14ac:dyDescent="0.2">
      <c r="A39" s="14" t="s">
        <v>29</v>
      </c>
      <c r="B39" s="24"/>
      <c r="C39" s="4">
        <v>1000</v>
      </c>
      <c r="D39" s="19">
        <f t="shared" si="1"/>
        <v>0</v>
      </c>
      <c r="E39" s="7">
        <f t="shared" si="0"/>
        <v>1010</v>
      </c>
      <c r="F39" s="24">
        <f>D39+(D39/100)*1</f>
        <v>0</v>
      </c>
      <c r="G39" s="4">
        <f>E39+(E39/100)*1</f>
        <v>1020.1</v>
      </c>
    </row>
    <row r="40" spans="1:7" x14ac:dyDescent="0.2">
      <c r="A40" s="14" t="s">
        <v>30</v>
      </c>
      <c r="B40" s="24">
        <v>5000</v>
      </c>
      <c r="C40" s="4">
        <v>285000</v>
      </c>
      <c r="D40" s="19">
        <f t="shared" si="1"/>
        <v>5050</v>
      </c>
      <c r="E40" s="7">
        <f t="shared" si="0"/>
        <v>287850</v>
      </c>
      <c r="F40" s="24">
        <f>D40+(D40/100)*1</f>
        <v>5100.5</v>
      </c>
      <c r="G40" s="4">
        <f>E40+(E40/100)*1</f>
        <v>290728.5</v>
      </c>
    </row>
    <row r="41" spans="1:7" x14ac:dyDescent="0.2">
      <c r="A41" s="14" t="s">
        <v>31</v>
      </c>
      <c r="B41" s="24"/>
      <c r="C41" s="4">
        <v>1804490</v>
      </c>
      <c r="D41" s="19">
        <f t="shared" si="1"/>
        <v>0</v>
      </c>
      <c r="E41" s="7">
        <f t="shared" si="0"/>
        <v>1822534.9</v>
      </c>
      <c r="F41" s="24">
        <f>D41+(D41/100)*1</f>
        <v>0</v>
      </c>
      <c r="G41" s="4">
        <f>E41+(E41/100)*1</f>
        <v>1840760.2489999998</v>
      </c>
    </row>
    <row r="42" spans="1:7" x14ac:dyDescent="0.2">
      <c r="A42" s="14" t="s">
        <v>32</v>
      </c>
      <c r="B42" s="24">
        <v>203000</v>
      </c>
      <c r="C42" s="4">
        <v>4652500</v>
      </c>
      <c r="D42" s="19">
        <f t="shared" si="1"/>
        <v>205030</v>
      </c>
      <c r="E42" s="7">
        <f t="shared" si="0"/>
        <v>4699025</v>
      </c>
      <c r="F42" s="24">
        <f>D42+(D42/100)*1</f>
        <v>207080.3</v>
      </c>
      <c r="G42" s="4">
        <f>E42+(E42/100)*1</f>
        <v>4746015.25</v>
      </c>
    </row>
    <row r="43" spans="1:7" x14ac:dyDescent="0.2">
      <c r="A43" s="14" t="s">
        <v>33</v>
      </c>
      <c r="B43" s="24">
        <v>6000</v>
      </c>
      <c r="C43" s="4">
        <v>45000</v>
      </c>
      <c r="D43" s="19">
        <f t="shared" si="1"/>
        <v>6060</v>
      </c>
      <c r="E43" s="7">
        <f t="shared" si="0"/>
        <v>45450</v>
      </c>
      <c r="F43" s="24">
        <f>D43+(D43/100)*1</f>
        <v>6120.6</v>
      </c>
      <c r="G43" s="4">
        <f>E43+(E43/100)*1</f>
        <v>45904.5</v>
      </c>
    </row>
    <row r="44" spans="1:7" x14ac:dyDescent="0.2">
      <c r="A44" s="14" t="s">
        <v>34</v>
      </c>
      <c r="B44" s="24"/>
      <c r="C44" s="4">
        <v>250000</v>
      </c>
      <c r="D44" s="19">
        <f t="shared" si="1"/>
        <v>0</v>
      </c>
      <c r="E44" s="7">
        <f t="shared" si="0"/>
        <v>252500</v>
      </c>
      <c r="F44" s="24">
        <f>D44+(D44/100)*1</f>
        <v>0</v>
      </c>
      <c r="G44" s="4">
        <f>E44+(E44/100)*1</f>
        <v>255025</v>
      </c>
    </row>
    <row r="45" spans="1:7" x14ac:dyDescent="0.2">
      <c r="A45" s="14" t="s">
        <v>35</v>
      </c>
      <c r="B45" s="24"/>
      <c r="C45" s="4">
        <v>250000</v>
      </c>
      <c r="D45" s="19">
        <f t="shared" si="1"/>
        <v>0</v>
      </c>
      <c r="E45" s="7">
        <f t="shared" si="0"/>
        <v>252500</v>
      </c>
      <c r="F45" s="24">
        <f>D45+(D45/100)*1</f>
        <v>0</v>
      </c>
      <c r="G45" s="4">
        <f>E45+(E45/100)*1</f>
        <v>255025</v>
      </c>
    </row>
    <row r="46" spans="1:7" ht="13.5" thickBot="1" x14ac:dyDescent="0.25">
      <c r="A46" s="15" t="s">
        <v>41</v>
      </c>
      <c r="B46" s="25"/>
      <c r="C46" s="8">
        <v>9429962</v>
      </c>
      <c r="D46" s="20">
        <v>0</v>
      </c>
      <c r="E46" s="26">
        <f>-E50+D47</f>
        <v>7891891.1000000015</v>
      </c>
      <c r="F46" s="25">
        <v>0</v>
      </c>
      <c r="G46" s="26">
        <f>-G50+F47</f>
        <v>13077610.010999992</v>
      </c>
    </row>
    <row r="47" spans="1:7" ht="13.5" thickBot="1" x14ac:dyDescent="0.25">
      <c r="A47" s="16" t="s">
        <v>40</v>
      </c>
      <c r="B47" s="5">
        <f t="shared" ref="B47:F47" si="2">SUM(B7:B46)</f>
        <v>37810852</v>
      </c>
      <c r="C47" s="5">
        <f t="shared" si="2"/>
        <v>37810852</v>
      </c>
      <c r="D47" s="21">
        <f t="shared" si="2"/>
        <v>38009460</v>
      </c>
      <c r="E47" s="5">
        <f>SUM(E7:E46)</f>
        <v>38009460</v>
      </c>
      <c r="F47" s="5">
        <f t="shared" si="2"/>
        <v>40415984.599999994</v>
      </c>
      <c r="G47" s="5">
        <f>SUM(G7:G46)</f>
        <v>40415984.599999994</v>
      </c>
    </row>
    <row r="49" spans="5:7" ht="13.5" thickBot="1" x14ac:dyDescent="0.25"/>
    <row r="50" spans="5:7" ht="13.5" thickBot="1" x14ac:dyDescent="0.25">
      <c r="E50" s="5">
        <f>SUM(E7:E45)</f>
        <v>30117568.899999999</v>
      </c>
      <c r="G50" s="5">
        <f>SUM(G7:G45)</f>
        <v>27338374.589000002</v>
      </c>
    </row>
  </sheetData>
  <pageMargins left="0" right="0" top="0" bottom="0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Rozpočtový výhled 2016,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Kučírková</dc:creator>
  <cp:lastModifiedBy>Michaela Žambůrková</cp:lastModifiedBy>
  <cp:lastPrinted>2014-12-02T12:41:20Z</cp:lastPrinted>
  <dcterms:created xsi:type="dcterms:W3CDTF">2013-11-21T13:26:51Z</dcterms:created>
  <dcterms:modified xsi:type="dcterms:W3CDTF">2014-12-10T10:48:32Z</dcterms:modified>
</cp:coreProperties>
</file>